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1\4TO. TRIMESTRE 2021\"/>
    </mc:Choice>
  </mc:AlternateContent>
  <bookViews>
    <workbookView xWindow="0" yWindow="0" windowWidth="20730" windowHeight="10080"/>
  </bookViews>
  <sheets>
    <sheet name="ESF" sheetId="4" r:id="rId1"/>
  </sheets>
  <definedNames>
    <definedName name="_xlnm._FilterDatabase" localSheetId="0" hidden="1">ESF!$A$2:$F$39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F42" i="4"/>
  <c r="E42" i="4"/>
  <c r="F35" i="4"/>
  <c r="E35" i="4"/>
  <c r="F30" i="4"/>
  <c r="E30" i="4"/>
  <c r="F24" i="4"/>
  <c r="E24" i="4"/>
  <c r="F14" i="4"/>
  <c r="E14" i="4"/>
  <c r="E46" i="4" l="1"/>
  <c r="F46" i="4"/>
  <c r="F26" i="4"/>
  <c r="E26" i="4"/>
  <c r="B28" i="4"/>
  <c r="C28" i="4"/>
  <c r="E48" i="4" l="1"/>
  <c r="F48" i="4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<sst xmlns="http://schemas.openxmlformats.org/spreadsheetml/2006/main" count="68" uniqueCount="67">
  <si>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</si>
  <si>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</si>
  <si>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</si>
  <si>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</si>
  <si>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</si>
  <si>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</si>
  <si>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</si>
  <si>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</si>
  <si>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</si>
  <si>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</si>
  <si>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</si>
  <si>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</si>
  <si>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</si>
  <si>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</si>
  <si>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</si>
  <si>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</si>
  <si>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</si>
  <si>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</si>
  <si>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</si>
  <si>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</si>
  <si>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</si>
  <si>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</si>
  <si>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</si>
  <si>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</si>
  <si>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</si>
  <si>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</si>
  <si>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</si>
  <si>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</si>
  <si>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</si>
  <si>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</si>
  <si>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</si>
  <si>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</si>
  <si>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</si>
  <si>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</si>
  <si>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</si>
  <si>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</si>
  <si>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</si>
  <si>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</si>
  <si>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</si>
  <si>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</si>
  <si>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</si>
  <si>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</si>
  <si>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</si>
  <si>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</si>
  <si>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</si>
  <si>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</si>
  <si>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</si>
  <si>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</si>
  <si>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</si>
  <si>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</si>
  <si>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</si>
  <si>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Sistema de Agua Potable y Alcantarillado de Romita, Gto.
Estado de Situación Financiera
AL 31 DE DICIEMBRE DEL 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</si>
  <si>
    <t>Concepto</t>
  </si>
  <si>
    <t>Bajo protesta de decir verdad declaramos que los Estados Financieros y sus notas, son razonablemente correctos y son responsabilidad del emisor.</t>
  </si>
  <si>
    <t>Total de Activos Circulantes</t>
  </si>
  <si>
    <t>Total de Activos No Circulantes</t>
  </si>
  <si>
    <t>Total del Activo</t>
  </si>
  <si>
    <t>Total de Pasivos Circulantes</t>
  </si>
  <si>
    <t>Fondos y Bienes de Terceros en Garantía y/o Administración a Largo Plazo</t>
  </si>
  <si>
    <t>Total de Pasivos No Circulantes</t>
  </si>
  <si>
    <t>Exceso o Insuficiencia en la Actualización de la Hacienda Pública/Patrimonio</t>
  </si>
  <si>
    <t>___________________________________</t>
  </si>
  <si>
    <t>________________________________________</t>
  </si>
  <si>
    <t xml:space="preserve">            Vicente Jaramillo Cortes</t>
  </si>
  <si>
    <t xml:space="preserve">                   Alejandro Bocanegra Sánchez</t>
  </si>
  <si>
    <t xml:space="preserve">      Presidente del Consejo Directivo</t>
  </si>
  <si>
    <t xml:space="preserve">                   Tesorero del Consejo Directivo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</si>
</sst>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0" borderId="0" xfId="8" applyFont="1" applyFill="1" applyBorder="1" applyAlignment="1" applyProtection="1">
      <alignment horizontal="left" vertical="top" wrapText="1" indent="1"/>
      <protection locked="0"/>
    </xf>
    <xf numFmtId="0" fontId="2" fillId="0" borderId="0" xfId="8" applyFont="1" applyFill="1" applyBorder="1" applyAlignment="1" applyProtection="1">
      <alignment horizontal="left" vertical="top" wrapText="1" indent="2"/>
      <protection locked="0"/>
    </xf>
    <xf numFmtId="0" fontId="3" fillId="0" borderId="0" xfId="8" applyFont="1" applyFill="1" applyBorder="1" applyAlignment="1" applyProtection="1">
      <alignment horizontal="left" vertical="top" wrapText="1" indent="3"/>
      <protection locked="0"/>
    </xf>
    <xf numFmtId="0" fontId="6" fillId="0" borderId="0" xfId="8" applyFont="1" applyFill="1" applyBorder="1" applyAlignment="1" applyProtection="1">
      <alignment horizontal="left" vertical="top" wrapText="1" indent="2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Fill="1" applyBorder="1" applyAlignment="1" applyProtection="1">
      <alignment horizontal="right"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0" fillId="0" borderId="0" xfId="0" applyFont="1"/>
    <xf numFmtId="0" fontId="3" fillId="0" borderId="0" xfId="8" applyFont="1" applyBorder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 wrapText="1" indent="1"/>
      <protection locked="0"/>
    </xf>
    <xf numFmtId="0" fontId="2" fillId="0" borderId="7" xfId="8" applyFont="1" applyFill="1" applyBorder="1" applyAlignment="1" applyProtection="1">
      <alignment horizontal="left" vertical="top" wrapText="1" indent="2"/>
      <protection locked="0"/>
    </xf>
    <xf numFmtId="0" fontId="3" fillId="0" borderId="7" xfId="8" applyFont="1" applyFill="1" applyBorder="1" applyAlignment="1" applyProtection="1">
      <alignment horizontal="left" vertical="top" wrapText="1" indent="3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tabSelected="1" zoomScaleNormal="100" zoomScaleSheetLayoutView="100" workbookViewId="0">
      <selection activeCell="A41" sqref="A41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64.33203125" style="4" customWidth="1"/>
    <col min="5" max="6" width="18.83203125" style="4" customWidth="1"/>
    <col min="7" max="16384" width="12" style="2"/>
  </cols>
  <sheetData>
    <row r="1" spans="1:6" ht="51.75" customHeight="1" x14ac:dyDescent="0.2">
      <c r="A1" s="33" t="s">
        <v>51</v>
      </c>
      <c r="B1" s="34"/>
      <c r="C1" s="34"/>
      <c r="D1" s="34"/>
      <c r="E1" s="34"/>
      <c r="F1" s="35"/>
    </row>
    <row r="2" spans="1:6" s="3" customFormat="1" x14ac:dyDescent="0.2">
      <c r="A2" s="27" t="s">
        <v>52</v>
      </c>
      <c r="B2" s="27">
        <v>2021</v>
      </c>
      <c r="C2" s="27">
        <v>2020</v>
      </c>
      <c r="D2" s="27" t="s">
        <v>52</v>
      </c>
      <c r="E2" s="27">
        <v>2021</v>
      </c>
      <c r="F2" s="27">
        <v>2020</v>
      </c>
    </row>
    <row r="3" spans="1:6" s="3" customFormat="1" x14ac:dyDescent="0.2">
      <c r="A3" s="41" t="s">
        <v>0</v>
      </c>
      <c r="B3" s="14"/>
      <c r="C3" s="14"/>
      <c r="D3" s="29" t="s">
        <v>1</v>
      </c>
      <c r="E3" s="14"/>
      <c r="F3" s="19"/>
    </row>
    <row r="4" spans="1:6" x14ac:dyDescent="0.2">
      <c r="A4" s="42" t="s">
        <v>18</v>
      </c>
      <c r="B4" s="8"/>
      <c r="C4" s="8"/>
      <c r="D4" s="30" t="s">
        <v>20</v>
      </c>
      <c r="E4" s="8"/>
      <c r="F4" s="5"/>
    </row>
    <row r="5" spans="1:6" x14ac:dyDescent="0.2">
      <c r="A5" s="43" t="s">
        <v>22</v>
      </c>
      <c r="B5" s="10">
        <v>2467881.2000000002</v>
      </c>
      <c r="C5" s="10">
        <v>1700415.52</v>
      </c>
      <c r="D5" s="31" t="s">
        <v>36</v>
      </c>
      <c r="E5" s="10">
        <v>2216576.4700000002</v>
      </c>
      <c r="F5" s="5">
        <v>2232387.38</v>
      </c>
    </row>
    <row r="6" spans="1:6" x14ac:dyDescent="0.2">
      <c r="A6" s="43" t="s">
        <v>23</v>
      </c>
      <c r="B6" s="10">
        <v>7681787.75</v>
      </c>
      <c r="C6" s="10">
        <v>7731141.2599999998</v>
      </c>
      <c r="D6" s="31" t="s">
        <v>37</v>
      </c>
      <c r="E6" s="10">
        <v>0</v>
      </c>
      <c r="F6" s="5">
        <v>0</v>
      </c>
    </row>
    <row r="7" spans="1:6" x14ac:dyDescent="0.2">
      <c r="A7" s="43" t="s">
        <v>24</v>
      </c>
      <c r="B7" s="10">
        <v>0</v>
      </c>
      <c r="C7" s="10">
        <v>275000</v>
      </c>
      <c r="D7" s="31" t="s">
        <v>6</v>
      </c>
      <c r="E7" s="10">
        <v>0</v>
      </c>
      <c r="F7" s="5">
        <v>0</v>
      </c>
    </row>
    <row r="8" spans="1:6" x14ac:dyDescent="0.2">
      <c r="A8" s="43" t="s">
        <v>25</v>
      </c>
      <c r="B8" s="10">
        <v>0</v>
      </c>
      <c r="C8" s="10">
        <v>0</v>
      </c>
      <c r="D8" s="31" t="s">
        <v>7</v>
      </c>
      <c r="E8" s="10">
        <v>0</v>
      </c>
      <c r="F8" s="5">
        <v>0</v>
      </c>
    </row>
    <row r="9" spans="1:6" x14ac:dyDescent="0.2">
      <c r="A9" s="43" t="s">
        <v>26</v>
      </c>
      <c r="B9" s="10">
        <v>315263.96000000002</v>
      </c>
      <c r="C9" s="10">
        <v>298778.67</v>
      </c>
      <c r="D9" s="31" t="s">
        <v>38</v>
      </c>
      <c r="E9" s="10">
        <v>0</v>
      </c>
      <c r="F9" s="26">
        <v>0</v>
      </c>
    </row>
    <row r="10" spans="1:6" ht="13.5" customHeight="1" x14ac:dyDescent="0.2">
      <c r="A10" s="43" t="s">
        <v>27</v>
      </c>
      <c r="B10" s="10">
        <v>-2982437.43</v>
      </c>
      <c r="C10" s="10">
        <v>-2982437.43</v>
      </c>
      <c r="D10" s="31" t="s">
        <v>39</v>
      </c>
      <c r="E10" s="10">
        <v>0</v>
      </c>
      <c r="F10" s="5">
        <v>0</v>
      </c>
    </row>
    <row r="11" spans="1:6" x14ac:dyDescent="0.2">
      <c r="A11" s="43" t="s">
        <v>17</v>
      </c>
      <c r="B11" s="10">
        <v>0</v>
      </c>
      <c r="C11" s="10">
        <v>0</v>
      </c>
      <c r="D11" s="31" t="s">
        <v>8</v>
      </c>
      <c r="E11" s="10">
        <v>0</v>
      </c>
      <c r="F11" s="5">
        <v>0</v>
      </c>
    </row>
    <row r="12" spans="1:6" x14ac:dyDescent="0.2">
      <c r="A12" s="44"/>
      <c r="B12" s="10"/>
      <c r="C12" s="10"/>
      <c r="D12" s="31" t="s">
        <v>40</v>
      </c>
      <c r="E12" s="10">
        <v>0</v>
      </c>
      <c r="F12" s="5">
        <v>0</v>
      </c>
    </row>
    <row r="13" spans="1:6" x14ac:dyDescent="0.2">
      <c r="A13" s="42" t="s">
        <v>54</v>
      </c>
      <c r="B13" s="8">
        <f>SUM(B5:B11)</f>
        <v>7482495.4800000004</v>
      </c>
      <c r="C13" s="8">
        <f>SUM(C5:C11)</f>
        <v>7022898.0199999996</v>
      </c>
      <c r="D13" s="9"/>
      <c r="E13" s="8"/>
      <c r="F13" s="5"/>
    </row>
    <row r="14" spans="1:6" x14ac:dyDescent="0.2">
      <c r="A14" s="45"/>
      <c r="B14" s="8"/>
      <c r="C14" s="8"/>
      <c r="D14" s="30" t="s">
        <v>57</v>
      </c>
      <c r="E14" s="10">
        <f>SUM(E5:E12)</f>
        <v>2216576.4700000002</v>
      </c>
      <c r="F14" s="5">
        <f>SUM(F5:F12)</f>
        <v>2232387.38</v>
      </c>
    </row>
    <row r="15" spans="1:6" x14ac:dyDescent="0.2">
      <c r="A15" s="42" t="s">
        <v>19</v>
      </c>
      <c r="B15" s="10"/>
      <c r="C15" s="10"/>
      <c r="D15" s="7"/>
      <c r="E15" s="8"/>
      <c r="F15" s="6"/>
    </row>
    <row r="16" spans="1:6" x14ac:dyDescent="0.2">
      <c r="A16" s="43" t="s">
        <v>28</v>
      </c>
      <c r="B16" s="10">
        <v>0</v>
      </c>
      <c r="C16" s="10">
        <v>0</v>
      </c>
      <c r="D16" s="30" t="s">
        <v>21</v>
      </c>
      <c r="E16" s="8"/>
      <c r="F16" s="5"/>
    </row>
    <row r="17" spans="1:6" x14ac:dyDescent="0.2">
      <c r="A17" s="43" t="s">
        <v>29</v>
      </c>
      <c r="B17" s="10">
        <v>0</v>
      </c>
      <c r="C17" s="10">
        <v>0</v>
      </c>
      <c r="D17" s="31" t="s">
        <v>9</v>
      </c>
      <c r="E17" s="10">
        <v>0</v>
      </c>
      <c r="F17" s="5">
        <v>0</v>
      </c>
    </row>
    <row r="18" spans="1:6" x14ac:dyDescent="0.2">
      <c r="A18" s="43" t="s">
        <v>30</v>
      </c>
      <c r="B18" s="10">
        <v>2511202.56</v>
      </c>
      <c r="C18" s="10">
        <v>2181202.56</v>
      </c>
      <c r="D18" s="31" t="s">
        <v>10</v>
      </c>
      <c r="E18" s="10">
        <v>0</v>
      </c>
      <c r="F18" s="5">
        <v>0</v>
      </c>
    </row>
    <row r="19" spans="1:6" x14ac:dyDescent="0.2">
      <c r="A19" s="43" t="s">
        <v>31</v>
      </c>
      <c r="B19" s="10">
        <v>20155993.629999999</v>
      </c>
      <c r="C19" s="10">
        <v>19733160.809999999</v>
      </c>
      <c r="D19" s="31" t="s">
        <v>11</v>
      </c>
      <c r="E19" s="10">
        <v>0</v>
      </c>
      <c r="F19" s="5">
        <v>0</v>
      </c>
    </row>
    <row r="20" spans="1:6" x14ac:dyDescent="0.2">
      <c r="A20" s="43" t="s">
        <v>32</v>
      </c>
      <c r="B20" s="10">
        <v>437726.51</v>
      </c>
      <c r="C20" s="10">
        <v>437726.51</v>
      </c>
      <c r="D20" s="31" t="s">
        <v>41</v>
      </c>
      <c r="E20" s="10">
        <v>0</v>
      </c>
      <c r="F20" s="5">
        <v>0</v>
      </c>
    </row>
    <row r="21" spans="1:6" ht="22.5" x14ac:dyDescent="0.2">
      <c r="A21" s="43" t="s">
        <v>33</v>
      </c>
      <c r="B21" s="10">
        <v>-6482281.25</v>
      </c>
      <c r="C21" s="10">
        <v>-6215284.2400000002</v>
      </c>
      <c r="D21" s="31" t="s">
        <v>58</v>
      </c>
      <c r="E21" s="10">
        <v>0</v>
      </c>
      <c r="F21" s="5">
        <v>0</v>
      </c>
    </row>
    <row r="22" spans="1:6" x14ac:dyDescent="0.2">
      <c r="A22" s="43" t="s">
        <v>34</v>
      </c>
      <c r="B22" s="10">
        <v>0</v>
      </c>
      <c r="C22" s="10">
        <v>0</v>
      </c>
      <c r="D22" s="31" t="s">
        <v>12</v>
      </c>
      <c r="E22" s="10">
        <v>0</v>
      </c>
      <c r="F22" s="5">
        <v>0</v>
      </c>
    </row>
    <row r="23" spans="1:6" x14ac:dyDescent="0.2">
      <c r="A23" s="43" t="s">
        <v>5</v>
      </c>
      <c r="B23" s="10">
        <v>0</v>
      </c>
      <c r="C23" s="10">
        <v>0</v>
      </c>
      <c r="D23" s="9"/>
      <c r="E23" s="10"/>
      <c r="F23" s="5"/>
    </row>
    <row r="24" spans="1:6" x14ac:dyDescent="0.2">
      <c r="A24" s="43" t="s">
        <v>35</v>
      </c>
      <c r="B24" s="10">
        <v>0</v>
      </c>
      <c r="C24" s="10">
        <v>0</v>
      </c>
      <c r="D24" s="30" t="s">
        <v>59</v>
      </c>
      <c r="E24" s="10">
        <f>SUM(E17:E22)</f>
        <v>0</v>
      </c>
      <c r="F24" s="5">
        <f>SUM(F17:F22)</f>
        <v>0</v>
      </c>
    </row>
    <row r="25" spans="1:6" s="3" customFormat="1" x14ac:dyDescent="0.2">
      <c r="A25" s="44"/>
      <c r="B25" s="10"/>
      <c r="C25" s="10"/>
      <c r="D25" s="9"/>
      <c r="E25" s="8"/>
      <c r="F25" s="6"/>
    </row>
    <row r="26" spans="1:6" x14ac:dyDescent="0.2">
      <c r="A26" s="42" t="s">
        <v>55</v>
      </c>
      <c r="B26" s="8">
        <f>SUM(B16:B24)</f>
        <v>16622641.449999999</v>
      </c>
      <c r="C26" s="8">
        <f>SUM(C16:C24)</f>
        <v>16136805.639999999</v>
      </c>
      <c r="D26" s="32" t="s">
        <v>50</v>
      </c>
      <c r="E26" s="8">
        <f>SUM(E24+E14)</f>
        <v>2216576.4700000002</v>
      </c>
      <c r="F26" s="6">
        <f>SUM(F14+F24)</f>
        <v>2232387.38</v>
      </c>
    </row>
    <row r="27" spans="1:6" x14ac:dyDescent="0.2">
      <c r="A27" s="45"/>
      <c r="B27" s="18"/>
      <c r="C27" s="17"/>
      <c r="D27" s="7"/>
      <c r="E27" s="8"/>
      <c r="F27" s="6"/>
    </row>
    <row r="28" spans="1:6" x14ac:dyDescent="0.2">
      <c r="A28" s="42" t="s">
        <v>56</v>
      </c>
      <c r="B28" s="8">
        <f>B13+B26</f>
        <v>24105136.93</v>
      </c>
      <c r="C28" s="8">
        <f>C13+C26</f>
        <v>23159703.659999996</v>
      </c>
      <c r="D28" s="29" t="s">
        <v>43</v>
      </c>
      <c r="E28" s="8"/>
      <c r="F28" s="13"/>
    </row>
    <row r="29" spans="1:6" x14ac:dyDescent="0.2">
      <c r="A29" s="21"/>
      <c r="B29" s="18"/>
      <c r="C29" s="17"/>
      <c r="D29" s="7"/>
      <c r="E29" s="8"/>
      <c r="F29" s="13"/>
    </row>
    <row r="30" spans="1:6" x14ac:dyDescent="0.2">
      <c r="A30" s="20"/>
      <c r="B30" s="11"/>
      <c r="C30" s="11"/>
      <c r="D30" s="30" t="s">
        <v>42</v>
      </c>
      <c r="E30" s="8">
        <f>SUM(E31:E33)</f>
        <v>14307467.43</v>
      </c>
      <c r="F30" s="6">
        <f>SUM(F31:F33)</f>
        <v>14307467.43</v>
      </c>
    </row>
    <row r="31" spans="1:6" x14ac:dyDescent="0.2">
      <c r="A31" s="20"/>
      <c r="B31" s="11"/>
      <c r="C31" s="11"/>
      <c r="D31" s="31" t="s">
        <v>2</v>
      </c>
      <c r="E31" s="10">
        <v>14307467.43</v>
      </c>
      <c r="F31" s="5">
        <v>14307467.43</v>
      </c>
    </row>
    <row r="32" spans="1:6" x14ac:dyDescent="0.2">
      <c r="A32" s="20"/>
      <c r="B32" s="11"/>
      <c r="C32" s="11"/>
      <c r="D32" s="31" t="s">
        <v>13</v>
      </c>
      <c r="E32" s="10">
        <v>0</v>
      </c>
      <c r="F32" s="5">
        <v>0</v>
      </c>
    </row>
    <row r="33" spans="1:6" x14ac:dyDescent="0.2">
      <c r="A33" s="20"/>
      <c r="B33" s="11"/>
      <c r="C33" s="11"/>
      <c r="D33" s="31" t="s">
        <v>45</v>
      </c>
      <c r="E33" s="10">
        <v>0</v>
      </c>
      <c r="F33" s="5">
        <v>0</v>
      </c>
    </row>
    <row r="34" spans="1:6" x14ac:dyDescent="0.2">
      <c r="A34" s="20"/>
      <c r="B34" s="11"/>
      <c r="C34" s="11"/>
      <c r="D34" s="9"/>
      <c r="E34" s="10"/>
      <c r="F34" s="5"/>
    </row>
    <row r="35" spans="1:6" x14ac:dyDescent="0.2">
      <c r="A35" s="20"/>
      <c r="B35" s="11"/>
      <c r="C35" s="11"/>
      <c r="D35" s="30" t="s">
        <v>44</v>
      </c>
      <c r="E35" s="8">
        <f>SUM(E36:E40)</f>
        <v>7581093.0299999993</v>
      </c>
      <c r="F35" s="6">
        <f>SUM(F36:F40)</f>
        <v>6619848.8499999996</v>
      </c>
    </row>
    <row r="36" spans="1:6" x14ac:dyDescent="0.2">
      <c r="A36" s="20"/>
      <c r="B36" s="11"/>
      <c r="C36" s="11"/>
      <c r="D36" s="31" t="s">
        <v>46</v>
      </c>
      <c r="E36" s="10">
        <v>947323.47</v>
      </c>
      <c r="F36" s="5">
        <v>352303.5</v>
      </c>
    </row>
    <row r="37" spans="1:6" x14ac:dyDescent="0.2">
      <c r="A37" s="20"/>
      <c r="B37" s="11"/>
      <c r="C37" s="11"/>
      <c r="D37" s="31" t="s">
        <v>14</v>
      </c>
      <c r="E37" s="10">
        <v>6633769.5599999996</v>
      </c>
      <c r="F37" s="5">
        <v>6267545.3499999996</v>
      </c>
    </row>
    <row r="38" spans="1:6" x14ac:dyDescent="0.2">
      <c r="A38" s="20"/>
      <c r="B38" s="12"/>
      <c r="C38" s="12"/>
      <c r="D38" s="31" t="s">
        <v>3</v>
      </c>
      <c r="E38" s="10">
        <v>0</v>
      </c>
      <c r="F38" s="5">
        <v>0</v>
      </c>
    </row>
    <row r="39" spans="1:6" x14ac:dyDescent="0.2">
      <c r="A39" s="20"/>
      <c r="B39" s="11"/>
      <c r="C39" s="11"/>
      <c r="D39" s="31" t="s">
        <v>4</v>
      </c>
      <c r="E39" s="10">
        <v>0</v>
      </c>
      <c r="F39" s="5">
        <v>0</v>
      </c>
    </row>
    <row r="40" spans="1:6" x14ac:dyDescent="0.2">
      <c r="A40" s="20"/>
      <c r="B40" s="11"/>
      <c r="C40" s="11"/>
      <c r="D40" s="31" t="s">
        <v>47</v>
      </c>
      <c r="E40" s="10">
        <v>0</v>
      </c>
      <c r="F40" s="5">
        <v>0</v>
      </c>
    </row>
    <row r="41" spans="1:6" x14ac:dyDescent="0.2">
      <c r="A41" s="20"/>
      <c r="B41" s="11"/>
      <c r="C41" s="11"/>
      <c r="D41" s="9"/>
      <c r="E41" s="10"/>
      <c r="F41" s="5"/>
    </row>
    <row r="42" spans="1:6" ht="22.5" x14ac:dyDescent="0.2">
      <c r="A42" s="20"/>
      <c r="B42" s="15"/>
      <c r="C42" s="16"/>
      <c r="D42" s="30" t="s">
        <v>60</v>
      </c>
      <c r="E42" s="8">
        <f>SUM(E43:E44)</f>
        <v>0</v>
      </c>
      <c r="F42" s="6">
        <f>SUM(F43:F44)</f>
        <v>0</v>
      </c>
    </row>
    <row r="43" spans="1:6" x14ac:dyDescent="0.2">
      <c r="A43" s="21"/>
      <c r="B43" s="18"/>
      <c r="C43" s="17"/>
      <c r="D43" s="31" t="s">
        <v>15</v>
      </c>
      <c r="E43" s="10">
        <v>0</v>
      </c>
      <c r="F43" s="5">
        <v>0</v>
      </c>
    </row>
    <row r="44" spans="1:6" x14ac:dyDescent="0.2">
      <c r="A44" s="21"/>
      <c r="B44" s="18"/>
      <c r="C44" s="17"/>
      <c r="D44" s="31" t="s">
        <v>16</v>
      </c>
      <c r="E44" s="10">
        <v>0</v>
      </c>
      <c r="F44" s="5">
        <v>0</v>
      </c>
    </row>
    <row r="45" spans="1:6" x14ac:dyDescent="0.2">
      <c r="A45" s="21"/>
      <c r="B45" s="18"/>
      <c r="C45" s="17"/>
      <c r="D45" s="9"/>
      <c r="E45" s="10"/>
      <c r="F45" s="5"/>
    </row>
    <row r="46" spans="1:6" x14ac:dyDescent="0.2">
      <c r="A46" s="21"/>
      <c r="B46" s="18"/>
      <c r="C46" s="17"/>
      <c r="D46" s="30" t="s">
        <v>48</v>
      </c>
      <c r="E46" s="10">
        <f>SUM(E42+E35+E30)</f>
        <v>21888560.460000001</v>
      </c>
      <c r="F46" s="5">
        <f>SUM(F42+F35+F30)</f>
        <v>20927316.280000001</v>
      </c>
    </row>
    <row r="47" spans="1:6" x14ac:dyDescent="0.2">
      <c r="A47" s="21"/>
      <c r="B47" s="18"/>
      <c r="C47" s="17"/>
      <c r="D47" s="7"/>
      <c r="E47" s="8"/>
      <c r="F47" s="6"/>
    </row>
    <row r="48" spans="1:6" x14ac:dyDescent="0.2">
      <c r="A48" s="21"/>
      <c r="B48" s="18"/>
      <c r="C48" s="17"/>
      <c r="D48" s="30" t="s">
        <v>49</v>
      </c>
      <c r="E48" s="8">
        <f>E46+E26</f>
        <v>24105136.93</v>
      </c>
      <c r="F48" s="13">
        <f>F46+F26</f>
        <v>23159703.66</v>
      </c>
    </row>
    <row r="49" spans="1:6" x14ac:dyDescent="0.2">
      <c r="A49" s="22"/>
      <c r="B49" s="23"/>
      <c r="C49" s="24"/>
      <c r="D49" s="24"/>
      <c r="E49" s="24"/>
      <c r="F49" s="25"/>
    </row>
    <row r="51" spans="1:6" ht="12.75" x14ac:dyDescent="0.2">
      <c r="A51" s="28" t="s">
        <v>53</v>
      </c>
    </row>
    <row r="54" spans="1:6" x14ac:dyDescent="0.2">
      <c r="A54" s="36"/>
      <c r="B54" s="16"/>
      <c r="C54" s="16"/>
    </row>
    <row r="55" spans="1:6" x14ac:dyDescent="0.2">
      <c r="A55" s="2" t="s">
        <v>61</v>
      </c>
      <c r="B55" s="2" t="s">
        <v>62</v>
      </c>
      <c r="C55" s="37"/>
    </row>
    <row r="56" spans="1:6" x14ac:dyDescent="0.2">
      <c r="A56" s="38" t="s">
        <v>63</v>
      </c>
      <c r="B56" s="38" t="s">
        <v>64</v>
      </c>
      <c r="C56" s="38"/>
    </row>
    <row r="57" spans="1:6" x14ac:dyDescent="0.2">
      <c r="A57" s="39" t="s">
        <v>65</v>
      </c>
      <c r="B57" s="40" t="s">
        <v>66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2022-01-26T15:49:39Z</cp:lastPrinted>
  <dcterms:created xsi:type="dcterms:W3CDTF">2012-12-11T20:26:08Z</dcterms:created>
  <dcterms:modified xsi:type="dcterms:W3CDTF">2022-01-26T15:49:44Z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